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ROCESSOS DE LICITAÇÃO\TOMADA DE PREÇO\Engenharia\reforma e ampliação CEI Virginia Bagata_ 2023\"/>
    </mc:Choice>
  </mc:AlternateContent>
  <bookViews>
    <workbookView xWindow="0" yWindow="0" windowWidth="2049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5" i="1"/>
  <c r="G17" i="1"/>
  <c r="O17" i="1" s="1"/>
  <c r="G18" i="1"/>
  <c r="O18" i="1" s="1"/>
  <c r="I18" i="1" l="1"/>
  <c r="I17" i="1"/>
  <c r="G16" i="1"/>
  <c r="O16" i="1" s="1"/>
  <c r="G15" i="1"/>
  <c r="G14" i="1"/>
  <c r="G13" i="1"/>
  <c r="G12" i="1"/>
  <c r="G11" i="1"/>
  <c r="G10" i="1"/>
  <c r="I6" i="1"/>
  <c r="I7" i="1"/>
  <c r="I8" i="1"/>
  <c r="I9" i="1"/>
  <c r="I5" i="1"/>
  <c r="I12" i="1" l="1"/>
  <c r="O12" i="1"/>
  <c r="I13" i="1"/>
  <c r="O13" i="1"/>
  <c r="I14" i="1"/>
  <c r="O14" i="1"/>
  <c r="I15" i="1"/>
  <c r="O15" i="1"/>
  <c r="I11" i="1"/>
  <c r="O11" i="1"/>
  <c r="I16" i="1"/>
  <c r="I10" i="1"/>
  <c r="G19" i="1"/>
  <c r="O10" i="1"/>
  <c r="O19" i="1" l="1"/>
</calcChain>
</file>

<file path=xl/sharedStrings.xml><?xml version="1.0" encoding="utf-8"?>
<sst xmlns="http://schemas.openxmlformats.org/spreadsheetml/2006/main" count="31" uniqueCount="30">
  <si>
    <t>DISTRIBIÇÃO DE CARGAS - CEI Virginia Bagata - 30/05/2023</t>
  </si>
  <si>
    <t>Descrição</t>
  </si>
  <si>
    <t>Circuito</t>
  </si>
  <si>
    <t>Especiais</t>
  </si>
  <si>
    <t>Potrência</t>
  </si>
  <si>
    <t>Circuito (W)</t>
  </si>
  <si>
    <t>Chuveiro 1, banho do berçário 2</t>
  </si>
  <si>
    <t>Chuveiro 2, banho do berçário 2</t>
  </si>
  <si>
    <t>Chuveiro banheiro sala 1</t>
  </si>
  <si>
    <t>Chuveiro 1, banho do berçário 1</t>
  </si>
  <si>
    <t>Tensão (V)</t>
  </si>
  <si>
    <t>Cabo (mm2)</t>
  </si>
  <si>
    <t>Disjuntor (A)</t>
  </si>
  <si>
    <t>Iluminação (W)</t>
  </si>
  <si>
    <t>Tomadas (W)</t>
  </si>
  <si>
    <t>Tomadas da cozinha</t>
  </si>
  <si>
    <t>Corrente (A)</t>
  </si>
  <si>
    <t>Tomadas refeitório e berçário 1</t>
  </si>
  <si>
    <t>Tomadas beçário 1 e Sala 1</t>
  </si>
  <si>
    <t>Tomadas do berçário 2 e sala dos professores</t>
  </si>
  <si>
    <t>Tomadas do almoxarifado e área de serviços</t>
  </si>
  <si>
    <t>Tomadas recepção, sala da diretoria e lactário</t>
  </si>
  <si>
    <t>Tomada micro ondas e cafeteira sala dos professores</t>
  </si>
  <si>
    <t>Iluminação esada, corredor, recepção, diretoria, 
Varanda, lactátio, WC masculino, WC feminino, 
refeitório, berçário 1 e cozinha</t>
  </si>
  <si>
    <t>Iluminação berçário 2, banho berçário 2, sala professores,
corredor, sala 1 , banheiro sala 1, circulação, 
banheiro funcionários, banho berçário 1, berçário 1,
almoxarifado e área de serviços.</t>
  </si>
  <si>
    <t>Demanda</t>
  </si>
  <si>
    <t>Potência</t>
  </si>
  <si>
    <t>Fator de</t>
  </si>
  <si>
    <t>Demandada (W)</t>
  </si>
  <si>
    <t>Terra (mm2)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</si>
</sst>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zoomScale="90" zoomScaleNormal="90" workbookViewId="0">
      <selection activeCell="I26" sqref="I26"/>
    </sheetView>
  </sheetViews>
  <sheetFormatPr defaultColWidth="8.7109375" defaultRowHeight="15" x14ac:dyDescent="0.25"/>
  <cols>
    <col min="1" max="1" width="9.5703125" style="3" customWidth="1"/>
    <col min="2" max="3" width="7.7109375" style="3" customWidth="1"/>
    <col min="4" max="5" width="4.42578125" style="3" bestFit="1" customWidth="1"/>
    <col min="6" max="6" width="9" style="3" bestFit="1" customWidth="1"/>
    <col min="7" max="7" width="11.7109375" style="4" bestFit="1" customWidth="1"/>
    <col min="8" max="8" width="10.42578125" style="4" bestFit="1" customWidth="1"/>
    <col min="9" max="9" width="12" style="4" bestFit="1" customWidth="1"/>
    <col min="10" max="10" width="11.7109375" style="6" bestFit="1" customWidth="1"/>
    <col min="11" max="11" width="12" style="6" bestFit="1" customWidth="1"/>
    <col min="12" max="12" width="12.28515625" style="4" bestFit="1" customWidth="1"/>
    <col min="13" max="13" width="54.140625" bestFit="1" customWidth="1"/>
    <col min="14" max="14" width="9.42578125" style="8" bestFit="1" customWidth="1"/>
    <col min="15" max="15" width="15.5703125" style="8" bestFit="1" customWidth="1"/>
  </cols>
  <sheetData>
    <row r="1" spans="1:15" ht="23.25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.75" x14ac:dyDescent="0.3">
      <c r="A2" s="30"/>
    </row>
    <row r="3" spans="1:15" s="1" customFormat="1" x14ac:dyDescent="0.25">
      <c r="A3" s="2"/>
      <c r="B3" s="31" t="s">
        <v>13</v>
      </c>
      <c r="C3" s="31"/>
      <c r="D3" s="31" t="s">
        <v>14</v>
      </c>
      <c r="E3" s="31"/>
      <c r="F3" s="32"/>
      <c r="G3" s="22" t="s">
        <v>4</v>
      </c>
      <c r="H3" s="5"/>
      <c r="I3" s="5"/>
      <c r="J3" s="7"/>
      <c r="K3" s="7"/>
      <c r="L3" s="5"/>
      <c r="N3" s="24" t="s">
        <v>27</v>
      </c>
      <c r="O3" s="24" t="s">
        <v>26</v>
      </c>
    </row>
    <row r="4" spans="1:15" s="2" customFormat="1" x14ac:dyDescent="0.25">
      <c r="A4" s="9" t="s">
        <v>2</v>
      </c>
      <c r="B4" s="9">
        <v>15</v>
      </c>
      <c r="C4" s="9">
        <v>32</v>
      </c>
      <c r="D4" s="9">
        <v>100</v>
      </c>
      <c r="E4" s="9">
        <v>600</v>
      </c>
      <c r="F4" s="18" t="s">
        <v>3</v>
      </c>
      <c r="G4" s="23" t="s">
        <v>5</v>
      </c>
      <c r="H4" s="19" t="s">
        <v>10</v>
      </c>
      <c r="I4" s="10" t="s">
        <v>16</v>
      </c>
      <c r="J4" s="11" t="s">
        <v>11</v>
      </c>
      <c r="K4" s="11" t="s">
        <v>29</v>
      </c>
      <c r="L4" s="10" t="s">
        <v>12</v>
      </c>
      <c r="M4" s="18" t="s">
        <v>1</v>
      </c>
      <c r="N4" s="25" t="s">
        <v>25</v>
      </c>
      <c r="O4" s="25" t="s">
        <v>28</v>
      </c>
    </row>
    <row r="5" spans="1:15" x14ac:dyDescent="0.25">
      <c r="A5" s="12">
        <v>1</v>
      </c>
      <c r="B5" s="12"/>
      <c r="C5" s="12"/>
      <c r="D5" s="12"/>
      <c r="E5" s="12"/>
      <c r="F5" s="12">
        <v>1</v>
      </c>
      <c r="G5" s="20">
        <v>6500</v>
      </c>
      <c r="H5" s="13">
        <v>220</v>
      </c>
      <c r="I5" s="13">
        <f>G5/H5</f>
        <v>29.545454545454547</v>
      </c>
      <c r="J5" s="14">
        <v>6</v>
      </c>
      <c r="K5" s="14">
        <v>6</v>
      </c>
      <c r="L5" s="13">
        <v>32</v>
      </c>
      <c r="M5" s="15" t="s">
        <v>6</v>
      </c>
      <c r="N5" s="21">
        <v>0.7</v>
      </c>
      <c r="O5" s="21">
        <f>G5*N5</f>
        <v>4550</v>
      </c>
    </row>
    <row r="6" spans="1:15" x14ac:dyDescent="0.25">
      <c r="A6" s="12">
        <v>2</v>
      </c>
      <c r="B6" s="12"/>
      <c r="C6" s="12"/>
      <c r="D6" s="12"/>
      <c r="E6" s="12"/>
      <c r="F6" s="12">
        <v>1</v>
      </c>
      <c r="G6" s="13">
        <v>6500</v>
      </c>
      <c r="H6" s="13">
        <v>220</v>
      </c>
      <c r="I6" s="13">
        <f t="shared" ref="I6:I18" si="0">G6/H6</f>
        <v>29.545454545454547</v>
      </c>
      <c r="J6" s="14">
        <v>6</v>
      </c>
      <c r="K6" s="14">
        <v>6</v>
      </c>
      <c r="L6" s="13">
        <v>32</v>
      </c>
      <c r="M6" s="15" t="s">
        <v>7</v>
      </c>
      <c r="N6" s="16">
        <v>0.7</v>
      </c>
      <c r="O6" s="16">
        <f t="shared" ref="O6:O9" si="1">G6*N6</f>
        <v>4550</v>
      </c>
    </row>
    <row r="7" spans="1:15" x14ac:dyDescent="0.25">
      <c r="A7" s="12">
        <v>3</v>
      </c>
      <c r="B7" s="12"/>
      <c r="C7" s="12"/>
      <c r="D7" s="12"/>
      <c r="E7" s="12"/>
      <c r="F7" s="12">
        <v>1</v>
      </c>
      <c r="G7" s="13">
        <v>6500</v>
      </c>
      <c r="H7" s="13">
        <v>220</v>
      </c>
      <c r="I7" s="13">
        <f t="shared" si="0"/>
        <v>29.545454545454547</v>
      </c>
      <c r="J7" s="14">
        <v>6</v>
      </c>
      <c r="K7" s="14">
        <v>6</v>
      </c>
      <c r="L7" s="13">
        <v>32</v>
      </c>
      <c r="M7" s="15" t="s">
        <v>8</v>
      </c>
      <c r="N7" s="16">
        <v>0.7</v>
      </c>
      <c r="O7" s="16">
        <f t="shared" si="1"/>
        <v>4550</v>
      </c>
    </row>
    <row r="8" spans="1:15" x14ac:dyDescent="0.25">
      <c r="A8" s="12">
        <v>4</v>
      </c>
      <c r="B8" s="12"/>
      <c r="C8" s="12"/>
      <c r="D8" s="12"/>
      <c r="E8" s="12"/>
      <c r="F8" s="12">
        <v>1</v>
      </c>
      <c r="G8" s="13">
        <v>6500</v>
      </c>
      <c r="H8" s="13">
        <v>220</v>
      </c>
      <c r="I8" s="13">
        <f t="shared" si="0"/>
        <v>29.545454545454547</v>
      </c>
      <c r="J8" s="14">
        <v>6</v>
      </c>
      <c r="K8" s="14">
        <v>6</v>
      </c>
      <c r="L8" s="13">
        <v>32</v>
      </c>
      <c r="M8" s="15" t="s">
        <v>9</v>
      </c>
      <c r="N8" s="16">
        <v>0.7</v>
      </c>
      <c r="O8" s="16">
        <f t="shared" si="1"/>
        <v>4550</v>
      </c>
    </row>
    <row r="9" spans="1:15" x14ac:dyDescent="0.25">
      <c r="A9" s="12">
        <v>5</v>
      </c>
      <c r="B9" s="12"/>
      <c r="C9" s="12"/>
      <c r="D9" s="12"/>
      <c r="E9" s="12"/>
      <c r="F9" s="12">
        <v>1</v>
      </c>
      <c r="G9" s="13">
        <v>6500</v>
      </c>
      <c r="H9" s="13">
        <v>220</v>
      </c>
      <c r="I9" s="13">
        <f t="shared" si="0"/>
        <v>29.545454545454547</v>
      </c>
      <c r="J9" s="14">
        <v>6</v>
      </c>
      <c r="K9" s="14">
        <v>6</v>
      </c>
      <c r="L9" s="13">
        <v>32</v>
      </c>
      <c r="M9" s="15" t="s">
        <v>9</v>
      </c>
      <c r="N9" s="16">
        <v>0.7</v>
      </c>
      <c r="O9" s="16">
        <f t="shared" si="1"/>
        <v>4550</v>
      </c>
    </row>
    <row r="10" spans="1:15" x14ac:dyDescent="0.25">
      <c r="A10" s="12">
        <v>6</v>
      </c>
      <c r="B10" s="12"/>
      <c r="C10" s="12"/>
      <c r="D10" s="12">
        <v>12</v>
      </c>
      <c r="E10" s="12">
        <v>2</v>
      </c>
      <c r="F10" s="12"/>
      <c r="G10" s="13">
        <f>(D10*D4)+(E10*E4)</f>
        <v>2400</v>
      </c>
      <c r="H10" s="13">
        <v>127</v>
      </c>
      <c r="I10" s="13">
        <f t="shared" si="0"/>
        <v>18.897637795275589</v>
      </c>
      <c r="J10" s="14">
        <v>4</v>
      </c>
      <c r="K10" s="14">
        <v>6</v>
      </c>
      <c r="L10" s="13">
        <v>25</v>
      </c>
      <c r="M10" s="15" t="s">
        <v>15</v>
      </c>
      <c r="N10" s="16">
        <v>0.24</v>
      </c>
      <c r="O10" s="16">
        <f>G10*N10</f>
        <v>576</v>
      </c>
    </row>
    <row r="11" spans="1:15" x14ac:dyDescent="0.25">
      <c r="A11" s="12">
        <v>7</v>
      </c>
      <c r="B11" s="12"/>
      <c r="C11" s="12"/>
      <c r="D11" s="12">
        <v>17</v>
      </c>
      <c r="E11" s="12"/>
      <c r="F11" s="12"/>
      <c r="G11" s="13">
        <f>D11*D4</f>
        <v>1700</v>
      </c>
      <c r="H11" s="13">
        <v>127</v>
      </c>
      <c r="I11" s="13">
        <f t="shared" si="0"/>
        <v>13.385826771653543</v>
      </c>
      <c r="J11" s="14">
        <v>2.5</v>
      </c>
      <c r="K11" s="14">
        <v>2.5</v>
      </c>
      <c r="L11" s="13">
        <v>20</v>
      </c>
      <c r="M11" s="15" t="s">
        <v>17</v>
      </c>
      <c r="N11" s="16">
        <v>0.24</v>
      </c>
      <c r="O11" s="16">
        <f t="shared" ref="O11:O18" si="2">G11*N11</f>
        <v>408</v>
      </c>
    </row>
    <row r="12" spans="1:15" x14ac:dyDescent="0.25">
      <c r="A12" s="12">
        <v>8</v>
      </c>
      <c r="B12" s="12"/>
      <c r="C12" s="12"/>
      <c r="D12" s="12">
        <v>22</v>
      </c>
      <c r="E12" s="12"/>
      <c r="F12" s="12"/>
      <c r="G12" s="13">
        <f>D12*D4</f>
        <v>2200</v>
      </c>
      <c r="H12" s="13">
        <v>127</v>
      </c>
      <c r="I12" s="13">
        <f t="shared" si="0"/>
        <v>17.322834645669293</v>
      </c>
      <c r="J12" s="14">
        <v>2.5</v>
      </c>
      <c r="K12" s="14">
        <v>2.5</v>
      </c>
      <c r="L12" s="13">
        <v>20</v>
      </c>
      <c r="M12" s="15" t="s">
        <v>18</v>
      </c>
      <c r="N12" s="16">
        <v>0.24</v>
      </c>
      <c r="O12" s="16">
        <f t="shared" si="2"/>
        <v>528</v>
      </c>
    </row>
    <row r="13" spans="1:15" x14ac:dyDescent="0.25">
      <c r="A13" s="12">
        <v>9</v>
      </c>
      <c r="B13" s="12"/>
      <c r="C13" s="12"/>
      <c r="D13" s="12">
        <v>16</v>
      </c>
      <c r="E13" s="12"/>
      <c r="F13" s="12"/>
      <c r="G13" s="13">
        <f>D13*D4</f>
        <v>1600</v>
      </c>
      <c r="H13" s="13">
        <v>127</v>
      </c>
      <c r="I13" s="13">
        <f t="shared" si="0"/>
        <v>12.598425196850394</v>
      </c>
      <c r="J13" s="14">
        <v>2.5</v>
      </c>
      <c r="K13" s="14">
        <v>2.5</v>
      </c>
      <c r="L13" s="13">
        <v>20</v>
      </c>
      <c r="M13" s="15" t="s">
        <v>19</v>
      </c>
      <c r="N13" s="16">
        <v>0.24</v>
      </c>
      <c r="O13" s="16">
        <f t="shared" si="2"/>
        <v>384</v>
      </c>
    </row>
    <row r="14" spans="1:15" x14ac:dyDescent="0.25">
      <c r="A14" s="12">
        <v>10</v>
      </c>
      <c r="B14" s="12"/>
      <c r="C14" s="12"/>
      <c r="D14" s="12">
        <v>18</v>
      </c>
      <c r="E14" s="12"/>
      <c r="F14" s="12"/>
      <c r="G14" s="13">
        <f>D14*D4</f>
        <v>1800</v>
      </c>
      <c r="H14" s="13">
        <v>127</v>
      </c>
      <c r="I14" s="13">
        <f t="shared" si="0"/>
        <v>14.173228346456693</v>
      </c>
      <c r="J14" s="14">
        <v>2.5</v>
      </c>
      <c r="K14" s="14">
        <v>2.5</v>
      </c>
      <c r="L14" s="13">
        <v>20</v>
      </c>
      <c r="M14" s="15" t="s">
        <v>20</v>
      </c>
      <c r="N14" s="16">
        <v>0.24</v>
      </c>
      <c r="O14" s="16">
        <f t="shared" si="2"/>
        <v>432</v>
      </c>
    </row>
    <row r="15" spans="1:15" x14ac:dyDescent="0.25">
      <c r="A15" s="12">
        <v>11</v>
      </c>
      <c r="B15" s="12"/>
      <c r="C15" s="12"/>
      <c r="D15" s="12">
        <v>16</v>
      </c>
      <c r="E15" s="12"/>
      <c r="F15" s="12"/>
      <c r="G15" s="13">
        <f>D15*D4</f>
        <v>1600</v>
      </c>
      <c r="H15" s="13">
        <v>127</v>
      </c>
      <c r="I15" s="13">
        <f t="shared" si="0"/>
        <v>12.598425196850394</v>
      </c>
      <c r="J15" s="14">
        <v>2.5</v>
      </c>
      <c r="K15" s="14">
        <v>2.5</v>
      </c>
      <c r="L15" s="13">
        <v>20</v>
      </c>
      <c r="M15" s="15" t="s">
        <v>21</v>
      </c>
      <c r="N15" s="16">
        <v>0.24</v>
      </c>
      <c r="O15" s="16">
        <f t="shared" si="2"/>
        <v>384</v>
      </c>
    </row>
    <row r="16" spans="1:15" x14ac:dyDescent="0.25">
      <c r="A16" s="12">
        <v>12</v>
      </c>
      <c r="B16" s="12"/>
      <c r="C16" s="12"/>
      <c r="D16" s="12"/>
      <c r="E16" s="12">
        <v>4</v>
      </c>
      <c r="F16" s="12"/>
      <c r="G16" s="13">
        <f>E16*E4</f>
        <v>2400</v>
      </c>
      <c r="H16" s="13">
        <v>127</v>
      </c>
      <c r="I16" s="13">
        <f t="shared" si="0"/>
        <v>18.897637795275589</v>
      </c>
      <c r="J16" s="14">
        <v>2.5</v>
      </c>
      <c r="K16" s="14">
        <v>2.5</v>
      </c>
      <c r="L16" s="13">
        <v>20</v>
      </c>
      <c r="M16" s="15" t="s">
        <v>22</v>
      </c>
      <c r="N16" s="16">
        <v>0.24</v>
      </c>
      <c r="O16" s="16">
        <f t="shared" si="2"/>
        <v>576</v>
      </c>
    </row>
    <row r="17" spans="1:15" ht="45" x14ac:dyDescent="0.25">
      <c r="A17" s="26">
        <v>13</v>
      </c>
      <c r="B17" s="26">
        <v>16</v>
      </c>
      <c r="C17" s="26">
        <v>6</v>
      </c>
      <c r="D17" s="26"/>
      <c r="E17" s="26"/>
      <c r="F17" s="26"/>
      <c r="G17" s="27">
        <f>(B17*B4)+(C17*C4)</f>
        <v>432</v>
      </c>
      <c r="H17" s="27">
        <v>127</v>
      </c>
      <c r="I17" s="27">
        <f t="shared" si="0"/>
        <v>3.4015748031496065</v>
      </c>
      <c r="J17" s="28">
        <v>1.5</v>
      </c>
      <c r="K17" s="28"/>
      <c r="L17" s="27">
        <v>16</v>
      </c>
      <c r="M17" s="17" t="s">
        <v>23</v>
      </c>
      <c r="N17" s="29">
        <v>0.24</v>
      </c>
      <c r="O17" s="29">
        <f t="shared" si="2"/>
        <v>103.67999999999999</v>
      </c>
    </row>
    <row r="18" spans="1:15" ht="60" x14ac:dyDescent="0.25">
      <c r="A18" s="26">
        <v>14</v>
      </c>
      <c r="B18" s="26">
        <v>8</v>
      </c>
      <c r="C18" s="26">
        <v>16</v>
      </c>
      <c r="D18" s="26"/>
      <c r="E18" s="26"/>
      <c r="F18" s="26"/>
      <c r="G18" s="27">
        <f>(B18*B4)+(C18*C4)</f>
        <v>632</v>
      </c>
      <c r="H18" s="27">
        <v>127</v>
      </c>
      <c r="I18" s="27">
        <f t="shared" si="0"/>
        <v>4.9763779527559056</v>
      </c>
      <c r="J18" s="28">
        <v>1.5</v>
      </c>
      <c r="K18" s="28"/>
      <c r="L18" s="27">
        <v>16</v>
      </c>
      <c r="M18" s="17" t="s">
        <v>24</v>
      </c>
      <c r="N18" s="29">
        <v>0.24</v>
      </c>
      <c r="O18" s="29">
        <f t="shared" si="2"/>
        <v>151.68</v>
      </c>
    </row>
    <row r="19" spans="1:15" x14ac:dyDescent="0.25">
      <c r="G19" s="13">
        <f>SUM(G5:G18)</f>
        <v>47264</v>
      </c>
      <c r="O19" s="16">
        <f>SUM(O5:O18)</f>
        <v>26293.360000000001</v>
      </c>
    </row>
  </sheetData>
  <mergeCells count="3">
    <mergeCell ref="D3:F3"/>
    <mergeCell ref="B3:C3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Licitacao02</cp:lastModifiedBy>
  <dcterms:created xsi:type="dcterms:W3CDTF">2023-05-30T21:00:06Z</dcterms:created>
  <dcterms:modified xsi:type="dcterms:W3CDTF">2023-08-08T19:31:20Z</dcterms:modified>
</cp:coreProperties>
</file>